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<sst xmlns="http://schemas.openxmlformats.org/spreadsheetml/2006/main" count="170" uniqueCount="62">
  <si>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</si>
  <si>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</si>
  <si>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Данилы Зверева,24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</si>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</sst>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selection activeCell="W40" sqref="W40:Y40"/>
    </sheetView>
  </sheetViews>
  <sheetFormatPr defaultColWidth="9.33203125" defaultRowHeight="11.25"/>
  <cols>
    <col min="1" max="6" width="5.83203125" style="0" customWidth="1"/>
    <col min="7" max="9" width="4.66015625" style="0" customWidth="1"/>
    <col min="10" max="10" width="2.66015625" style="0" customWidth="1"/>
    <col min="11" max="12" width="4.66015625" style="0" customWidth="1"/>
    <col min="13" max="13" width="2.33203125" style="0" customWidth="1"/>
    <col min="14" max="14" width="4.66015625" style="0" customWidth="1"/>
    <col min="15" max="15" width="3.16015625" style="0" customWidth="1"/>
    <col min="16" max="16" width="3" style="0" customWidth="1"/>
    <col min="17" max="17" width="4.66015625" style="0" customWidth="1"/>
    <col min="18" max="18" width="4.16015625" style="0" customWidth="1"/>
    <col min="19" max="19" width="3" style="0" customWidth="1"/>
    <col min="20" max="21" width="4.66015625" style="0" customWidth="1"/>
    <col min="22" max="22" width="2.83203125" style="0" customWidth="1"/>
    <col min="23" max="23" width="4.66015625" style="0" customWidth="1"/>
    <col min="24" max="24" width="3.66015625" style="0" customWidth="1"/>
    <col min="25" max="25" width="3.33203125" style="0" customWidth="1"/>
    <col min="26" max="28" width="4.66015625" style="0" customWidth="1"/>
    <col min="29" max="29" width="0.328125" style="0" customWidth="1"/>
    <col min="30" max="30" width="4.66015625" style="0" hidden="1" customWidth="1"/>
    <col min="31" max="31" width="0.65625" style="0" customWidth="1"/>
    <col min="32" max="32" width="0.1640625" style="0" customWidth="1"/>
    <col min="33" max="34" width="4.66015625" style="0" hidden="1" customWidth="1"/>
    <col min="35" max="16384" width="10.33203125" style="0" customWidth="1"/>
  </cols>
  <sheetData>
    <row r="1" spans="1:34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11.25">
      <c r="A5" s="1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11.25">
      <c r="A6" s="1"/>
      <c r="B6" s="9"/>
      <c r="C6" s="9"/>
      <c r="D6" s="9"/>
      <c r="E6" s="9"/>
      <c r="F6" s="9"/>
      <c r="G6" s="9"/>
      <c r="H6" s="9"/>
      <c r="I6" s="9"/>
      <c r="J6" s="9"/>
    </row>
    <row r="7" spans="1:10" ht="11.25">
      <c r="A7" s="2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2867.9</v>
      </c>
      <c r="J7" s="12">
        <v>4018.1</v>
      </c>
    </row>
    <row r="8" spans="1:10" ht="11.25">
      <c r="A8" s="2" t="s">
        <v>10</v>
      </c>
      <c r="B8" s="10" t="s">
        <v>11</v>
      </c>
      <c r="C8" s="10"/>
      <c r="D8" s="10"/>
      <c r="E8" s="10"/>
      <c r="F8" s="10"/>
      <c r="G8" s="11" t="s">
        <v>9</v>
      </c>
      <c r="H8" s="11"/>
      <c r="I8" s="12">
        <v>2768.1</v>
      </c>
      <c r="J8" s="12">
        <v>2626.3</v>
      </c>
    </row>
    <row r="9" spans="1:10" ht="11.25">
      <c r="A9" s="2" t="s">
        <v>12</v>
      </c>
      <c r="B9" s="10" t="s">
        <v>13</v>
      </c>
      <c r="C9" s="10"/>
      <c r="D9" s="10"/>
      <c r="E9" s="10"/>
      <c r="F9" s="10"/>
      <c r="G9" s="11" t="s">
        <v>14</v>
      </c>
      <c r="H9" s="11"/>
      <c r="I9" s="13">
        <v>28</v>
      </c>
      <c r="J9" s="13">
        <v>0</v>
      </c>
    </row>
    <row r="10" spans="1:10" ht="11.25">
      <c r="A10" s="2" t="s">
        <v>15</v>
      </c>
      <c r="B10" s="10" t="s">
        <v>16</v>
      </c>
      <c r="C10" s="10"/>
      <c r="D10" s="10"/>
      <c r="E10" s="10"/>
      <c r="F10" s="10"/>
      <c r="G10" s="11" t="s">
        <v>14</v>
      </c>
      <c r="H10" s="11"/>
      <c r="I10" s="13">
        <v>72</v>
      </c>
      <c r="J10" s="13">
        <v>0</v>
      </c>
    </row>
    <row r="12" spans="1:34" ht="21">
      <c r="A12" s="4" t="s">
        <v>17</v>
      </c>
      <c r="B12" s="14" t="s">
        <v>18</v>
      </c>
      <c r="C12" s="14"/>
      <c r="D12" s="14"/>
      <c r="E12" s="14"/>
      <c r="F12" s="14"/>
      <c r="G12" s="14"/>
      <c r="H12" s="15" t="s">
        <v>19</v>
      </c>
      <c r="I12" s="15"/>
      <c r="J12" s="15"/>
      <c r="K12" s="15"/>
      <c r="L12" s="15"/>
      <c r="M12" s="15"/>
      <c r="N12" s="15"/>
      <c r="O12" s="15"/>
      <c r="P12" s="15"/>
      <c r="Q12" s="15" t="s">
        <v>20</v>
      </c>
      <c r="R12" s="15"/>
      <c r="S12" s="15"/>
      <c r="T12" s="15"/>
      <c r="U12" s="15"/>
      <c r="V12" s="15"/>
      <c r="W12" s="15"/>
      <c r="X12" s="15"/>
      <c r="Y12" s="15"/>
      <c r="Z12" s="15" t="s">
        <v>21</v>
      </c>
      <c r="AA12" s="15"/>
      <c r="AB12" s="15"/>
      <c r="AC12" s="28"/>
      <c r="AD12" s="28"/>
      <c r="AE12" s="28"/>
      <c r="AF12" s="28"/>
      <c r="AG12" s="28"/>
      <c r="AH12" s="28"/>
    </row>
    <row r="13" spans="1:34" ht="11.25">
      <c r="A13" s="4"/>
      <c r="B13" s="14"/>
      <c r="C13" s="14"/>
      <c r="D13" s="14"/>
      <c r="E13" s="14"/>
      <c r="F13" s="14"/>
      <c r="G13" s="14"/>
      <c r="H13" s="14" t="s">
        <v>22</v>
      </c>
      <c r="I13" s="14"/>
      <c r="J13" s="14"/>
      <c r="K13" s="14" t="s">
        <v>23</v>
      </c>
      <c r="L13" s="14"/>
      <c r="M13" s="14"/>
      <c r="N13" s="14"/>
      <c r="O13" s="14"/>
      <c r="P13" s="14"/>
      <c r="Q13" s="14" t="s">
        <v>22</v>
      </c>
      <c r="R13" s="14"/>
      <c r="S13" s="14"/>
      <c r="T13" s="14" t="s">
        <v>23</v>
      </c>
      <c r="U13" s="14"/>
      <c r="V13" s="14"/>
      <c r="W13" s="14"/>
      <c r="X13" s="14"/>
      <c r="Y13" s="14"/>
      <c r="Z13" s="15"/>
      <c r="AA13" s="15"/>
      <c r="AB13" s="15"/>
      <c r="AC13" s="28"/>
      <c r="AD13" s="28"/>
      <c r="AE13" s="28"/>
      <c r="AF13" s="28"/>
      <c r="AG13" s="28"/>
      <c r="AH13" s="28"/>
    </row>
    <row r="14" spans="1:34" ht="25.5" customHeight="1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5" t="s">
        <v>24</v>
      </c>
      <c r="L14" s="15"/>
      <c r="M14" s="15"/>
      <c r="N14" s="15" t="s">
        <v>25</v>
      </c>
      <c r="O14" s="15"/>
      <c r="P14" s="15"/>
      <c r="Q14" s="14"/>
      <c r="R14" s="14"/>
      <c r="S14" s="14"/>
      <c r="T14" s="15" t="s">
        <v>24</v>
      </c>
      <c r="U14" s="15"/>
      <c r="V14" s="15"/>
      <c r="W14" s="15" t="s">
        <v>25</v>
      </c>
      <c r="X14" s="15"/>
      <c r="Y14" s="15"/>
      <c r="Z14" s="15"/>
      <c r="AA14" s="15"/>
      <c r="AB14" s="15"/>
      <c r="AC14" s="28"/>
      <c r="AD14" s="28"/>
      <c r="AE14" s="28"/>
      <c r="AF14" s="28"/>
      <c r="AG14" s="28"/>
      <c r="AH14" s="28"/>
    </row>
    <row r="15" spans="1:34" ht="12" customHeight="1">
      <c r="A15" s="16" t="s">
        <v>26</v>
      </c>
      <c r="B15" s="16"/>
      <c r="C15" s="16"/>
      <c r="D15" s="16"/>
      <c r="E15" s="16"/>
      <c r="F15" s="16"/>
      <c r="G15" s="16"/>
      <c r="H15" s="17">
        <f>H16+H17+H18+H19+H20</f>
        <v>2071920.7</v>
      </c>
      <c r="I15" s="17">
        <v>1168050.05</v>
      </c>
      <c r="J15" s="17">
        <v>1168050.05</v>
      </c>
      <c r="K15" s="17">
        <f>K16+K17+K18+K19+K20</f>
        <v>2071920.7</v>
      </c>
      <c r="L15" s="17">
        <v>1168050.05</v>
      </c>
      <c r="M15" s="17">
        <v>1168050.05</v>
      </c>
      <c r="N15" s="18" t="s">
        <v>27</v>
      </c>
      <c r="O15" s="18"/>
      <c r="P15" s="18"/>
      <c r="Q15" s="17">
        <f>Q16+Q17+Q18+Q19+Q20</f>
        <v>1770007.02</v>
      </c>
      <c r="R15" s="17">
        <v>1770007.02</v>
      </c>
      <c r="S15" s="17">
        <v>1770007.02</v>
      </c>
      <c r="T15" s="17">
        <f>T16+T17+T18+T19+T20</f>
        <v>1770007.02</v>
      </c>
      <c r="U15" s="17">
        <v>1770007.02</v>
      </c>
      <c r="V15" s="17">
        <v>1770007.02</v>
      </c>
      <c r="W15" s="18" t="s">
        <v>27</v>
      </c>
      <c r="X15" s="18"/>
      <c r="Y15" s="18"/>
      <c r="Z15" s="17">
        <f>Q15-H15</f>
        <v>-301913.67999999993</v>
      </c>
      <c r="AA15" s="17">
        <v>601956.97</v>
      </c>
      <c r="AB15" s="17">
        <v>601956.97</v>
      </c>
      <c r="AC15" s="29"/>
      <c r="AD15" s="29"/>
      <c r="AE15" s="29"/>
      <c r="AF15" s="30"/>
      <c r="AG15" s="30"/>
      <c r="AH15" s="30"/>
    </row>
    <row r="16" spans="1:34" ht="11.25">
      <c r="A16" s="3" t="s">
        <v>28</v>
      </c>
      <c r="B16" s="10" t="s">
        <v>29</v>
      </c>
      <c r="C16" s="10"/>
      <c r="D16" s="10"/>
      <c r="E16" s="10"/>
      <c r="F16" s="10"/>
      <c r="G16" s="10"/>
      <c r="H16" s="19">
        <v>903870.65</v>
      </c>
      <c r="I16" s="19"/>
      <c r="J16" s="19"/>
      <c r="K16" s="19">
        <v>903870.65</v>
      </c>
      <c r="L16" s="19"/>
      <c r="M16" s="19"/>
      <c r="N16" s="19" t="s">
        <v>27</v>
      </c>
      <c r="O16" s="19"/>
      <c r="P16" s="19"/>
      <c r="Q16" s="20">
        <v>867728.49</v>
      </c>
      <c r="R16" s="20">
        <v>867728.49</v>
      </c>
      <c r="S16" s="20">
        <v>867728.49</v>
      </c>
      <c r="T16" s="20">
        <v>867728.49</v>
      </c>
      <c r="U16" s="20">
        <v>867728.49</v>
      </c>
      <c r="V16" s="20">
        <v>867728.49</v>
      </c>
      <c r="W16" s="19" t="s">
        <v>27</v>
      </c>
      <c r="X16" s="19"/>
      <c r="Y16" s="19"/>
      <c r="Z16" s="20">
        <f>Q16-H16</f>
        <v>-36142.16000000003</v>
      </c>
      <c r="AA16" s="20">
        <v>867728.49</v>
      </c>
      <c r="AB16" s="20">
        <v>867728.49</v>
      </c>
      <c r="AC16" s="31"/>
      <c r="AD16" s="31"/>
      <c r="AE16" s="31"/>
      <c r="AF16" s="32"/>
      <c r="AG16" s="32"/>
      <c r="AH16" s="32"/>
    </row>
    <row r="17" spans="1:34" ht="11.25">
      <c r="A17" s="3" t="s">
        <v>30</v>
      </c>
      <c r="B17" s="10" t="s">
        <v>31</v>
      </c>
      <c r="C17" s="10"/>
      <c r="D17" s="10"/>
      <c r="E17" s="10"/>
      <c r="F17" s="10"/>
      <c r="G17" s="10"/>
      <c r="H17" s="20">
        <v>276565.31</v>
      </c>
      <c r="I17" s="20">
        <v>276565.31</v>
      </c>
      <c r="J17" s="20">
        <v>276565.31</v>
      </c>
      <c r="K17" s="20">
        <v>276565.31</v>
      </c>
      <c r="L17" s="20">
        <v>276565.31</v>
      </c>
      <c r="M17" s="20">
        <v>276565.31</v>
      </c>
      <c r="N17" s="19" t="s">
        <v>27</v>
      </c>
      <c r="O17" s="19"/>
      <c r="P17" s="19"/>
      <c r="Q17" s="20">
        <v>236514.85</v>
      </c>
      <c r="R17" s="20">
        <v>236514.85</v>
      </c>
      <c r="S17" s="20">
        <v>236514.85</v>
      </c>
      <c r="T17" s="20">
        <v>236514.85</v>
      </c>
      <c r="U17" s="20">
        <v>236514.85</v>
      </c>
      <c r="V17" s="20">
        <v>236514.85</v>
      </c>
      <c r="W17" s="19" t="s">
        <v>27</v>
      </c>
      <c r="X17" s="19"/>
      <c r="Y17" s="19"/>
      <c r="Z17" s="20">
        <f>Q17-H17</f>
        <v>-40050.45999999999</v>
      </c>
      <c r="AA17" s="20">
        <v>867728.49</v>
      </c>
      <c r="AB17" s="20">
        <v>867728.49</v>
      </c>
      <c r="AC17" s="31"/>
      <c r="AD17" s="31"/>
      <c r="AE17" s="31"/>
      <c r="AF17" s="31"/>
      <c r="AG17" s="31"/>
      <c r="AH17" s="31"/>
    </row>
    <row r="18" spans="1:34" ht="11.25">
      <c r="A18" s="3" t="s">
        <v>32</v>
      </c>
      <c r="B18" s="10" t="s">
        <v>33</v>
      </c>
      <c r="C18" s="10"/>
      <c r="D18" s="10"/>
      <c r="E18" s="10"/>
      <c r="F18" s="10"/>
      <c r="G18" s="10"/>
      <c r="H18" s="20">
        <v>140126.16</v>
      </c>
      <c r="I18" s="20">
        <v>140126.16</v>
      </c>
      <c r="J18" s="20">
        <v>140126.16</v>
      </c>
      <c r="K18" s="20">
        <v>140126.16</v>
      </c>
      <c r="L18" s="20">
        <v>140126.16</v>
      </c>
      <c r="M18" s="20">
        <v>140126.16</v>
      </c>
      <c r="N18" s="19" t="s">
        <v>27</v>
      </c>
      <c r="O18" s="19"/>
      <c r="P18" s="19"/>
      <c r="Q18" s="20">
        <v>192252.2</v>
      </c>
      <c r="R18" s="20">
        <v>192252.2</v>
      </c>
      <c r="S18" s="20">
        <v>192252.2</v>
      </c>
      <c r="T18" s="20">
        <v>192252.2</v>
      </c>
      <c r="U18" s="20">
        <v>192252.2</v>
      </c>
      <c r="V18" s="20">
        <v>192252.2</v>
      </c>
      <c r="W18" s="19" t="s">
        <v>27</v>
      </c>
      <c r="X18" s="19"/>
      <c r="Y18" s="19"/>
      <c r="Z18" s="20">
        <f>Q18-H18</f>
        <v>52126.04000000001</v>
      </c>
      <c r="AA18" s="20">
        <v>867728.49</v>
      </c>
      <c r="AB18" s="20">
        <v>867728.49</v>
      </c>
      <c r="AC18" s="31"/>
      <c r="AD18" s="31"/>
      <c r="AE18" s="31"/>
      <c r="AF18" s="31"/>
      <c r="AG18" s="31"/>
      <c r="AH18" s="31"/>
    </row>
    <row r="19" spans="1:34" ht="11.25">
      <c r="A19" s="3" t="s">
        <v>34</v>
      </c>
      <c r="B19" s="10" t="s">
        <v>35</v>
      </c>
      <c r="C19" s="10"/>
      <c r="D19" s="10"/>
      <c r="E19" s="10"/>
      <c r="F19" s="10"/>
      <c r="G19" s="10"/>
      <c r="H19" s="20">
        <v>143874.78</v>
      </c>
      <c r="I19" s="20">
        <v>143874.78</v>
      </c>
      <c r="J19" s="20">
        <v>143874.78</v>
      </c>
      <c r="K19" s="20">
        <v>143874.78</v>
      </c>
      <c r="L19" s="20">
        <v>143874.78</v>
      </c>
      <c r="M19" s="20">
        <v>143874.78</v>
      </c>
      <c r="N19" s="19" t="s">
        <v>27</v>
      </c>
      <c r="O19" s="19"/>
      <c r="P19" s="19"/>
      <c r="Q19" s="20">
        <v>91353.16</v>
      </c>
      <c r="R19" s="20">
        <v>91353.16</v>
      </c>
      <c r="S19" s="20">
        <v>91353.16</v>
      </c>
      <c r="T19" s="20">
        <v>91353.16</v>
      </c>
      <c r="U19" s="20">
        <v>91353.16</v>
      </c>
      <c r="V19" s="20">
        <v>91353.16</v>
      </c>
      <c r="W19" s="19" t="s">
        <v>27</v>
      </c>
      <c r="X19" s="19"/>
      <c r="Y19" s="19"/>
      <c r="Z19" s="20">
        <f>Q19-H19</f>
        <v>-52521.619999999995</v>
      </c>
      <c r="AA19" s="20">
        <v>867728.49</v>
      </c>
      <c r="AB19" s="20">
        <v>867728.49</v>
      </c>
      <c r="AC19" s="31"/>
      <c r="AD19" s="31"/>
      <c r="AE19" s="31"/>
      <c r="AF19" s="31"/>
      <c r="AG19" s="31"/>
      <c r="AH19" s="31"/>
    </row>
    <row r="20" spans="1:34" ht="11.25">
      <c r="A20" s="3" t="s">
        <v>36</v>
      </c>
      <c r="B20" s="10" t="s">
        <v>37</v>
      </c>
      <c r="C20" s="10"/>
      <c r="D20" s="10"/>
      <c r="E20" s="10"/>
      <c r="F20" s="10"/>
      <c r="G20" s="10"/>
      <c r="H20" s="20">
        <v>607483.8</v>
      </c>
      <c r="I20" s="20">
        <v>607483.8</v>
      </c>
      <c r="J20" s="20">
        <v>607483.8</v>
      </c>
      <c r="K20" s="20">
        <v>607483.8</v>
      </c>
      <c r="L20" s="20">
        <v>607483.8</v>
      </c>
      <c r="M20" s="20">
        <v>607483.8</v>
      </c>
      <c r="N20" s="19" t="s">
        <v>27</v>
      </c>
      <c r="O20" s="19"/>
      <c r="P20" s="19"/>
      <c r="Q20" s="20">
        <v>382158.32</v>
      </c>
      <c r="R20" s="20">
        <v>382158.32</v>
      </c>
      <c r="S20" s="20">
        <v>382158.32</v>
      </c>
      <c r="T20" s="20">
        <v>382158.32</v>
      </c>
      <c r="U20" s="20">
        <v>382158.32</v>
      </c>
      <c r="V20" s="20">
        <v>382158.32</v>
      </c>
      <c r="W20" s="19" t="s">
        <v>27</v>
      </c>
      <c r="X20" s="19"/>
      <c r="Y20" s="19"/>
      <c r="Z20" s="20">
        <f>Q20-H20</f>
        <v>-225325.48000000004</v>
      </c>
      <c r="AA20" s="20">
        <v>867728.49</v>
      </c>
      <c r="AB20" s="20">
        <v>867728.49</v>
      </c>
      <c r="AC20" s="31"/>
      <c r="AD20" s="31"/>
      <c r="AE20" s="31"/>
      <c r="AF20" s="31"/>
      <c r="AG20" s="31"/>
      <c r="AH20" s="31"/>
    </row>
    <row r="22" spans="1:34" ht="24" customHeight="1">
      <c r="A22" s="4" t="s">
        <v>17</v>
      </c>
      <c r="B22" s="14" t="s">
        <v>18</v>
      </c>
      <c r="C22" s="14"/>
      <c r="D22" s="14"/>
      <c r="E22" s="14"/>
      <c r="F22" s="14"/>
      <c r="G22" s="14"/>
      <c r="H22" s="15" t="s">
        <v>38</v>
      </c>
      <c r="I22" s="15"/>
      <c r="J22" s="15"/>
      <c r="K22" s="15"/>
      <c r="L22" s="15"/>
      <c r="M22" s="15"/>
      <c r="N22" s="15"/>
      <c r="O22" s="15"/>
      <c r="P22" s="15"/>
      <c r="Q22" s="15" t="s">
        <v>20</v>
      </c>
      <c r="R22" s="15"/>
      <c r="S22" s="15"/>
      <c r="T22" s="15"/>
      <c r="U22" s="15"/>
      <c r="V22" s="15"/>
      <c r="W22" s="15"/>
      <c r="X22" s="15"/>
      <c r="Y22" s="27"/>
      <c r="Z22" s="15" t="s">
        <v>21</v>
      </c>
      <c r="AA22" s="15"/>
      <c r="AB22" s="15"/>
      <c r="AC22" s="28"/>
      <c r="AD22" s="28"/>
      <c r="AE22" s="28"/>
      <c r="AF22" s="28"/>
      <c r="AG22" s="28"/>
      <c r="AH22" s="28"/>
    </row>
    <row r="23" spans="1:34" ht="11.25">
      <c r="A23" s="4"/>
      <c r="B23" s="14"/>
      <c r="C23" s="14"/>
      <c r="D23" s="14"/>
      <c r="E23" s="14"/>
      <c r="F23" s="14"/>
      <c r="G23" s="14"/>
      <c r="H23" s="14" t="s">
        <v>22</v>
      </c>
      <c r="I23" s="14"/>
      <c r="J23" s="14"/>
      <c r="K23" s="14" t="s">
        <v>23</v>
      </c>
      <c r="L23" s="14"/>
      <c r="M23" s="14"/>
      <c r="N23" s="14"/>
      <c r="O23" s="14"/>
      <c r="P23" s="14"/>
      <c r="Q23" s="14" t="s">
        <v>22</v>
      </c>
      <c r="R23" s="14"/>
      <c r="S23" s="14"/>
      <c r="T23" s="14" t="s">
        <v>23</v>
      </c>
      <c r="U23" s="14"/>
      <c r="V23" s="14"/>
      <c r="W23" s="14"/>
      <c r="X23" s="14"/>
      <c r="Y23" s="36"/>
      <c r="Z23" s="15"/>
      <c r="AA23" s="15"/>
      <c r="AB23" s="15"/>
      <c r="AC23" s="28"/>
      <c r="AD23" s="28"/>
      <c r="AE23" s="28"/>
      <c r="AF23" s="28"/>
      <c r="AG23" s="28"/>
      <c r="AH23" s="28"/>
    </row>
    <row r="24" spans="1:34" ht="21.75" customHeight="1">
      <c r="A24" s="4"/>
      <c r="B24" s="14"/>
      <c r="C24" s="14"/>
      <c r="D24" s="14"/>
      <c r="E24" s="14"/>
      <c r="F24" s="14"/>
      <c r="G24" s="14"/>
      <c r="H24" s="14"/>
      <c r="I24" s="14"/>
      <c r="J24" s="14"/>
      <c r="K24" s="27" t="s">
        <v>24</v>
      </c>
      <c r="L24" s="39"/>
      <c r="M24" s="40"/>
      <c r="N24" s="27" t="s">
        <v>25</v>
      </c>
      <c r="O24" s="39"/>
      <c r="P24" s="40"/>
      <c r="Q24" s="14"/>
      <c r="R24" s="14"/>
      <c r="S24" s="14"/>
      <c r="T24" s="15" t="s">
        <v>24</v>
      </c>
      <c r="U24" s="15"/>
      <c r="V24" s="15"/>
      <c r="W24" s="15" t="s">
        <v>25</v>
      </c>
      <c r="X24" s="15"/>
      <c r="Y24" s="27"/>
      <c r="Z24" s="15"/>
      <c r="AA24" s="15"/>
      <c r="AB24" s="15"/>
      <c r="AC24" s="28"/>
      <c r="AD24" s="28"/>
      <c r="AE24" s="28"/>
      <c r="AF24" s="28"/>
      <c r="AG24" s="28"/>
      <c r="AH24" s="28"/>
    </row>
    <row r="25" spans="1:34" ht="11.25">
      <c r="A25" s="16" t="s">
        <v>39</v>
      </c>
      <c r="B25" s="16"/>
      <c r="C25" s="16"/>
      <c r="D25" s="16"/>
      <c r="E25" s="16"/>
      <c r="F25" s="16"/>
      <c r="G25" s="16"/>
      <c r="H25" s="17">
        <f>H26+H27+H28+H29+H30+H31+H32+H34+H35+H36</f>
        <v>702855.696</v>
      </c>
      <c r="I25" s="17">
        <v>274674.76</v>
      </c>
      <c r="J25" s="17">
        <v>274674.76</v>
      </c>
      <c r="K25" s="17">
        <f>K26+K27+K28+K29+K30+K31+K32+K34+K35+K36</f>
        <v>702855.696</v>
      </c>
      <c r="L25" s="17">
        <v>256986.83</v>
      </c>
      <c r="M25" s="17">
        <v>256986.83</v>
      </c>
      <c r="N25" s="17"/>
      <c r="O25" s="17"/>
      <c r="P25" s="17"/>
      <c r="Q25" s="17">
        <v>475729.35</v>
      </c>
      <c r="R25" s="17">
        <v>475729.35</v>
      </c>
      <c r="S25" s="17">
        <v>475729.35</v>
      </c>
      <c r="T25" s="17">
        <v>475729.35</v>
      </c>
      <c r="U25" s="17">
        <v>475729.35</v>
      </c>
      <c r="V25" s="17">
        <v>475729.35</v>
      </c>
      <c r="W25" s="18" t="s">
        <v>27</v>
      </c>
      <c r="X25" s="18"/>
      <c r="Y25" s="37"/>
      <c r="Z25" s="17">
        <f>Q25-H25</f>
        <v>-227126.34600000002</v>
      </c>
      <c r="AA25" s="17"/>
      <c r="AB25" s="17"/>
      <c r="AC25" s="29"/>
      <c r="AD25" s="29"/>
      <c r="AE25" s="29"/>
      <c r="AF25" s="29"/>
      <c r="AG25" s="29"/>
      <c r="AH25" s="29"/>
    </row>
    <row r="26" spans="1:34" ht="33.75" customHeight="1">
      <c r="A26" s="5" t="s">
        <v>28</v>
      </c>
      <c r="B26" s="21" t="s">
        <v>40</v>
      </c>
      <c r="C26" s="21"/>
      <c r="D26" s="21"/>
      <c r="E26" s="21"/>
      <c r="F26" s="21"/>
      <c r="G26" s="21"/>
      <c r="H26" s="20">
        <f>K26</f>
        <v>204242.59</v>
      </c>
      <c r="I26" s="20">
        <v>143308.15</v>
      </c>
      <c r="J26" s="20">
        <v>143308.15</v>
      </c>
      <c r="K26" s="20">
        <f>125620.22+17687.93+35197.54+25736.9</f>
        <v>204242.59</v>
      </c>
      <c r="L26" s="20">
        <v>125620.22</v>
      </c>
      <c r="M26" s="20">
        <v>125620.22</v>
      </c>
      <c r="N26" s="20"/>
      <c r="O26" s="20"/>
      <c r="P26" s="20"/>
      <c r="Q26" s="20">
        <v>475729.35</v>
      </c>
      <c r="R26" s="20">
        <v>475729.35</v>
      </c>
      <c r="S26" s="20">
        <v>475729.35</v>
      </c>
      <c r="T26" s="20">
        <v>475729.35</v>
      </c>
      <c r="U26" s="20">
        <v>475729.35</v>
      </c>
      <c r="V26" s="20">
        <v>475729.35</v>
      </c>
      <c r="W26" s="19" t="s">
        <v>27</v>
      </c>
      <c r="X26" s="19"/>
      <c r="Y26" s="33"/>
      <c r="Z26" s="19"/>
      <c r="AA26" s="19"/>
      <c r="AB26" s="19"/>
      <c r="AC26" s="34"/>
      <c r="AD26" s="34"/>
      <c r="AE26" s="34"/>
      <c r="AF26" s="34"/>
      <c r="AG26" s="34"/>
      <c r="AH26" s="34"/>
    </row>
    <row r="27" spans="1:34" ht="11.25">
      <c r="A27" s="5" t="s">
        <v>30</v>
      </c>
      <c r="B27" s="21" t="s">
        <v>41</v>
      </c>
      <c r="C27" s="21"/>
      <c r="D27" s="21"/>
      <c r="E27" s="21"/>
      <c r="F27" s="21"/>
      <c r="G27" s="21"/>
      <c r="H27" s="20">
        <f>K27</f>
        <v>108781.03</v>
      </c>
      <c r="I27" s="20">
        <v>72139.34</v>
      </c>
      <c r="J27" s="20">
        <v>72139.34</v>
      </c>
      <c r="K27" s="20">
        <f>72139.34+12943.69+23698</f>
        <v>108781.03</v>
      </c>
      <c r="L27" s="20">
        <v>72139.34</v>
      </c>
      <c r="M27" s="20">
        <v>72139.34</v>
      </c>
      <c r="N27" s="19" t="s">
        <v>27</v>
      </c>
      <c r="O27" s="19"/>
      <c r="P27" s="19"/>
      <c r="Q27" s="19" t="s">
        <v>27</v>
      </c>
      <c r="R27" s="19"/>
      <c r="S27" s="19"/>
      <c r="T27" s="19" t="s">
        <v>27</v>
      </c>
      <c r="U27" s="19"/>
      <c r="V27" s="19"/>
      <c r="W27" s="19" t="s">
        <v>27</v>
      </c>
      <c r="X27" s="19"/>
      <c r="Y27" s="33"/>
      <c r="Z27" s="22"/>
      <c r="AA27" s="22"/>
      <c r="AB27" s="22"/>
      <c r="AC27" s="35"/>
      <c r="AD27" s="35"/>
      <c r="AE27" s="35"/>
      <c r="AF27" s="35"/>
      <c r="AG27" s="35"/>
      <c r="AH27" s="35"/>
    </row>
    <row r="28" spans="1:34" ht="22.5" customHeight="1">
      <c r="A28" s="5" t="s">
        <v>32</v>
      </c>
      <c r="B28" s="21" t="s">
        <v>42</v>
      </c>
      <c r="C28" s="21"/>
      <c r="D28" s="21"/>
      <c r="E28" s="21"/>
      <c r="F28" s="21"/>
      <c r="G28" s="21"/>
      <c r="H28" s="20">
        <f>K28</f>
        <v>63151.549999999996</v>
      </c>
      <c r="I28" s="20">
        <v>59227.27</v>
      </c>
      <c r="J28" s="20">
        <v>59227.27</v>
      </c>
      <c r="K28" s="20">
        <f>59227.27+3924.28</f>
        <v>63151.549999999996</v>
      </c>
      <c r="L28" s="20">
        <v>59227.27</v>
      </c>
      <c r="M28" s="20">
        <v>59227.27</v>
      </c>
      <c r="N28" s="19" t="s">
        <v>27</v>
      </c>
      <c r="O28" s="19"/>
      <c r="P28" s="19"/>
      <c r="Q28" s="19" t="s">
        <v>27</v>
      </c>
      <c r="R28" s="19"/>
      <c r="S28" s="19"/>
      <c r="T28" s="19" t="s">
        <v>27</v>
      </c>
      <c r="U28" s="19"/>
      <c r="V28" s="19"/>
      <c r="W28" s="19" t="s">
        <v>27</v>
      </c>
      <c r="X28" s="19"/>
      <c r="Y28" s="33"/>
      <c r="Z28" s="22"/>
      <c r="AA28" s="22"/>
      <c r="AB28" s="22"/>
      <c r="AC28" s="35"/>
      <c r="AD28" s="35"/>
      <c r="AE28" s="35"/>
      <c r="AF28" s="35"/>
      <c r="AG28" s="35"/>
      <c r="AH28" s="35"/>
    </row>
    <row r="29" spans="1:34" ht="11.25">
      <c r="A29" s="5" t="s">
        <v>34</v>
      </c>
      <c r="B29" s="21" t="s">
        <v>43</v>
      </c>
      <c r="C29" s="21"/>
      <c r="D29" s="21"/>
      <c r="E29" s="21"/>
      <c r="F29" s="21"/>
      <c r="G29" s="21"/>
      <c r="H29" s="19">
        <v>68137.21</v>
      </c>
      <c r="I29" s="19"/>
      <c r="J29" s="19"/>
      <c r="K29" s="19">
        <v>68137.21</v>
      </c>
      <c r="L29" s="19"/>
      <c r="M29" s="19"/>
      <c r="N29" s="19" t="s">
        <v>27</v>
      </c>
      <c r="O29" s="19"/>
      <c r="P29" s="19"/>
      <c r="Q29" s="19" t="s">
        <v>27</v>
      </c>
      <c r="R29" s="19"/>
      <c r="S29" s="19"/>
      <c r="T29" s="19" t="s">
        <v>27</v>
      </c>
      <c r="U29" s="19"/>
      <c r="V29" s="19"/>
      <c r="W29" s="19" t="s">
        <v>27</v>
      </c>
      <c r="X29" s="19"/>
      <c r="Y29" s="33"/>
      <c r="Z29" s="22"/>
      <c r="AA29" s="22"/>
      <c r="AB29" s="22"/>
      <c r="AC29" s="35"/>
      <c r="AD29" s="35"/>
      <c r="AE29" s="35"/>
      <c r="AF29" s="35"/>
      <c r="AG29" s="35"/>
      <c r="AH29" s="35"/>
    </row>
    <row r="30" spans="1:34" ht="11.25">
      <c r="A30" s="5" t="s">
        <v>36</v>
      </c>
      <c r="B30" s="21" t="s">
        <v>44</v>
      </c>
      <c r="C30" s="21"/>
      <c r="D30" s="21"/>
      <c r="E30" s="21"/>
      <c r="F30" s="21"/>
      <c r="G30" s="21"/>
      <c r="H30" s="19">
        <v>29348.36</v>
      </c>
      <c r="I30" s="19"/>
      <c r="J30" s="19"/>
      <c r="K30" s="19">
        <v>29348.36</v>
      </c>
      <c r="L30" s="19"/>
      <c r="M30" s="19"/>
      <c r="N30" s="19" t="s">
        <v>27</v>
      </c>
      <c r="O30" s="19"/>
      <c r="P30" s="19"/>
      <c r="Q30" s="19" t="s">
        <v>27</v>
      </c>
      <c r="R30" s="19"/>
      <c r="S30" s="19"/>
      <c r="T30" s="19" t="s">
        <v>27</v>
      </c>
      <c r="U30" s="19"/>
      <c r="V30" s="19"/>
      <c r="W30" s="19" t="s">
        <v>27</v>
      </c>
      <c r="X30" s="19"/>
      <c r="Y30" s="33"/>
      <c r="Z30" s="22"/>
      <c r="AA30" s="22"/>
      <c r="AB30" s="22"/>
      <c r="AC30" s="35"/>
      <c r="AD30" s="35"/>
      <c r="AE30" s="35"/>
      <c r="AF30" s="35"/>
      <c r="AG30" s="35"/>
      <c r="AH30" s="35"/>
    </row>
    <row r="31" spans="1:34" ht="23.25" customHeight="1">
      <c r="A31" s="5" t="s">
        <v>45</v>
      </c>
      <c r="B31" s="21" t="s">
        <v>46</v>
      </c>
      <c r="C31" s="21"/>
      <c r="D31" s="21"/>
      <c r="E31" s="21"/>
      <c r="F31" s="21"/>
      <c r="G31" s="21"/>
      <c r="H31" s="19">
        <f>K31</f>
        <v>58334.58</v>
      </c>
      <c r="I31" s="19"/>
      <c r="J31" s="19"/>
      <c r="K31" s="19">
        <f>52934.28+5400.3</f>
        <v>58334.58</v>
      </c>
      <c r="L31" s="19"/>
      <c r="M31" s="19"/>
      <c r="N31" s="19" t="s">
        <v>27</v>
      </c>
      <c r="O31" s="19"/>
      <c r="P31" s="19"/>
      <c r="Q31" s="19" t="s">
        <v>27</v>
      </c>
      <c r="R31" s="19"/>
      <c r="S31" s="19"/>
      <c r="T31" s="19" t="s">
        <v>27</v>
      </c>
      <c r="U31" s="19"/>
      <c r="V31" s="19"/>
      <c r="W31" s="19" t="s">
        <v>27</v>
      </c>
      <c r="X31" s="19"/>
      <c r="Y31" s="33"/>
      <c r="Z31" s="22"/>
      <c r="AA31" s="22"/>
      <c r="AB31" s="22"/>
      <c r="AC31" s="35"/>
      <c r="AD31" s="35"/>
      <c r="AE31" s="35"/>
      <c r="AF31" s="35"/>
      <c r="AG31" s="35"/>
      <c r="AH31" s="35"/>
    </row>
    <row r="32" spans="1:34" ht="23.25" customHeight="1">
      <c r="A32" s="5" t="s">
        <v>47</v>
      </c>
      <c r="B32" s="21" t="s">
        <v>48</v>
      </c>
      <c r="C32" s="21"/>
      <c r="D32" s="21"/>
      <c r="E32" s="21"/>
      <c r="F32" s="21"/>
      <c r="G32" s="21"/>
      <c r="H32" s="19">
        <v>0</v>
      </c>
      <c r="I32" s="19"/>
      <c r="J32" s="19"/>
      <c r="K32" s="19">
        <v>0</v>
      </c>
      <c r="L32" s="19"/>
      <c r="M32" s="19"/>
      <c r="N32" s="19" t="s">
        <v>27</v>
      </c>
      <c r="O32" s="19"/>
      <c r="P32" s="19"/>
      <c r="Q32" s="19" t="s">
        <v>27</v>
      </c>
      <c r="R32" s="19"/>
      <c r="S32" s="19"/>
      <c r="T32" s="19" t="s">
        <v>27</v>
      </c>
      <c r="U32" s="19"/>
      <c r="V32" s="19"/>
      <c r="W32" s="19" t="s">
        <v>27</v>
      </c>
      <c r="X32" s="19"/>
      <c r="Y32" s="19"/>
      <c r="Z32" s="22"/>
      <c r="AA32" s="22"/>
      <c r="AB32" s="22"/>
      <c r="AC32" s="35"/>
      <c r="AD32" s="35"/>
      <c r="AE32" s="35"/>
      <c r="AF32" s="35"/>
      <c r="AG32" s="35"/>
      <c r="AH32" s="35"/>
    </row>
    <row r="33" spans="1:34" ht="11.25">
      <c r="A33" s="23" t="s">
        <v>49</v>
      </c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4"/>
      <c r="X33" s="34"/>
      <c r="Y33" s="34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1.25">
      <c r="A34" s="5" t="s">
        <v>50</v>
      </c>
      <c r="B34" s="21" t="s">
        <v>51</v>
      </c>
      <c r="C34" s="21"/>
      <c r="D34" s="21"/>
      <c r="E34" s="21"/>
      <c r="F34" s="21"/>
      <c r="G34" s="21"/>
      <c r="H34" s="19">
        <f>K34</f>
        <v>124335.35</v>
      </c>
      <c r="I34" s="19"/>
      <c r="J34" s="19"/>
      <c r="K34" s="19">
        <f>82409.3+12964.23+28961.82</f>
        <v>124335.35</v>
      </c>
      <c r="L34" s="19"/>
      <c r="M34" s="19"/>
      <c r="N34" s="19" t="s">
        <v>27</v>
      </c>
      <c r="O34" s="19"/>
      <c r="P34" s="19"/>
      <c r="Q34" s="19" t="s">
        <v>27</v>
      </c>
      <c r="R34" s="19"/>
      <c r="S34" s="19"/>
      <c r="T34" s="19" t="s">
        <v>27</v>
      </c>
      <c r="U34" s="19"/>
      <c r="V34" s="19"/>
      <c r="W34" s="19" t="s">
        <v>27</v>
      </c>
      <c r="X34" s="19"/>
      <c r="Y34" s="19"/>
      <c r="Z34" s="22"/>
      <c r="AA34" s="22"/>
      <c r="AB34" s="22"/>
      <c r="AC34" s="35"/>
      <c r="AD34" s="35"/>
      <c r="AE34" s="35"/>
      <c r="AF34" s="35"/>
      <c r="AG34" s="35"/>
      <c r="AH34" s="35"/>
    </row>
    <row r="35" spans="1:34" ht="34.5" customHeight="1">
      <c r="A35" s="5" t="s">
        <v>52</v>
      </c>
      <c r="B35" s="21" t="s">
        <v>53</v>
      </c>
      <c r="C35" s="21"/>
      <c r="D35" s="21"/>
      <c r="E35" s="21"/>
      <c r="F35" s="21"/>
      <c r="G35" s="21"/>
      <c r="H35" s="19">
        <v>37283.14</v>
      </c>
      <c r="I35" s="19"/>
      <c r="J35" s="19"/>
      <c r="K35" s="19">
        <v>37283.14</v>
      </c>
      <c r="L35" s="19"/>
      <c r="M35" s="19"/>
      <c r="N35" s="19" t="s">
        <v>27</v>
      </c>
      <c r="O35" s="19"/>
      <c r="P35" s="19"/>
      <c r="Q35" s="19" t="s">
        <v>27</v>
      </c>
      <c r="R35" s="19"/>
      <c r="S35" s="19"/>
      <c r="T35" s="19" t="s">
        <v>27</v>
      </c>
      <c r="U35" s="19"/>
      <c r="V35" s="19"/>
      <c r="W35" s="19" t="s">
        <v>27</v>
      </c>
      <c r="X35" s="19"/>
      <c r="Y35" s="33"/>
      <c r="Z35" s="22"/>
      <c r="AA35" s="22"/>
      <c r="AB35" s="22"/>
      <c r="AC35" s="35"/>
      <c r="AD35" s="35"/>
      <c r="AE35" s="35"/>
      <c r="AF35" s="35"/>
      <c r="AG35" s="35"/>
      <c r="AH35" s="35"/>
    </row>
    <row r="36" spans="1:34" ht="23.25" customHeight="1">
      <c r="A36" s="5" t="s">
        <v>54</v>
      </c>
      <c r="B36" s="21" t="s">
        <v>55</v>
      </c>
      <c r="C36" s="21"/>
      <c r="D36" s="21"/>
      <c r="E36" s="21"/>
      <c r="F36" s="21"/>
      <c r="G36" s="21"/>
      <c r="H36" s="38">
        <f>K36</f>
        <v>9241.885999999999</v>
      </c>
      <c r="I36" s="19"/>
      <c r="J36" s="19"/>
      <c r="K36" s="38">
        <f>0.195*12*I7+2531</f>
        <v>9241.885999999999</v>
      </c>
      <c r="L36" s="38"/>
      <c r="M36" s="38"/>
      <c r="N36" s="19" t="s">
        <v>27</v>
      </c>
      <c r="O36" s="19"/>
      <c r="P36" s="19"/>
      <c r="Q36" s="19" t="s">
        <v>27</v>
      </c>
      <c r="R36" s="19"/>
      <c r="S36" s="19"/>
      <c r="T36" s="19" t="s">
        <v>27</v>
      </c>
      <c r="U36" s="19"/>
      <c r="V36" s="19"/>
      <c r="W36" s="19" t="s">
        <v>27</v>
      </c>
      <c r="X36" s="19"/>
      <c r="Y36" s="33"/>
      <c r="Z36" s="22"/>
      <c r="AA36" s="22"/>
      <c r="AB36" s="22"/>
      <c r="AC36" s="35"/>
      <c r="AD36" s="35"/>
      <c r="AE36" s="35"/>
      <c r="AF36" s="35"/>
      <c r="AG36" s="35"/>
      <c r="AH36" s="35"/>
    </row>
    <row r="38" spans="1:25" ht="21" customHeight="1">
      <c r="A38" s="4" t="s">
        <v>17</v>
      </c>
      <c r="B38" s="14" t="s">
        <v>18</v>
      </c>
      <c r="C38" s="14"/>
      <c r="D38" s="14"/>
      <c r="E38" s="14"/>
      <c r="F38" s="14"/>
      <c r="G38" s="14"/>
      <c r="H38" s="15" t="s">
        <v>57</v>
      </c>
      <c r="I38" s="15"/>
      <c r="J38" s="15"/>
      <c r="K38" s="15"/>
      <c r="L38" s="15"/>
      <c r="M38" s="15"/>
      <c r="N38" s="15"/>
      <c r="O38" s="15"/>
      <c r="P38" s="15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1.25">
      <c r="A39" s="4"/>
      <c r="B39" s="14"/>
      <c r="C39" s="14"/>
      <c r="D39" s="14"/>
      <c r="E39" s="14"/>
      <c r="F39" s="14"/>
      <c r="G39" s="14"/>
      <c r="H39" s="14" t="s">
        <v>22</v>
      </c>
      <c r="I39" s="14"/>
      <c r="J39" s="14"/>
      <c r="K39" s="14" t="s">
        <v>23</v>
      </c>
      <c r="L39" s="14"/>
      <c r="M39" s="14"/>
      <c r="N39" s="14"/>
      <c r="O39" s="14"/>
      <c r="P39" s="14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22.5" customHeight="1">
      <c r="A40" s="4"/>
      <c r="B40" s="14"/>
      <c r="C40" s="14"/>
      <c r="D40" s="14"/>
      <c r="E40" s="14"/>
      <c r="F40" s="14"/>
      <c r="G40" s="14"/>
      <c r="H40" s="14"/>
      <c r="I40" s="14"/>
      <c r="J40" s="14"/>
      <c r="K40" s="15" t="s">
        <v>24</v>
      </c>
      <c r="L40" s="15"/>
      <c r="M40" s="15"/>
      <c r="N40" s="15" t="s">
        <v>25</v>
      </c>
      <c r="O40" s="15"/>
      <c r="P40" s="15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1.25">
      <c r="A41" s="16" t="s">
        <v>58</v>
      </c>
      <c r="B41" s="16"/>
      <c r="C41" s="16"/>
      <c r="D41" s="16"/>
      <c r="E41" s="16"/>
      <c r="F41" s="16"/>
      <c r="G41" s="16"/>
      <c r="H41" s="18" t="s">
        <v>27</v>
      </c>
      <c r="I41" s="18"/>
      <c r="J41" s="18"/>
      <c r="K41" s="18" t="s">
        <v>27</v>
      </c>
      <c r="L41" s="18"/>
      <c r="M41" s="18"/>
      <c r="N41" s="18" t="s">
        <v>27</v>
      </c>
      <c r="O41" s="18"/>
      <c r="P41" s="18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22.5" customHeight="1">
      <c r="A42" s="5" t="s">
        <v>28</v>
      </c>
      <c r="B42" s="21" t="s">
        <v>59</v>
      </c>
      <c r="C42" s="21"/>
      <c r="D42" s="21"/>
      <c r="E42" s="21"/>
      <c r="F42" s="21"/>
      <c r="G42" s="21"/>
      <c r="H42" s="19">
        <v>8160</v>
      </c>
      <c r="I42" s="19"/>
      <c r="J42" s="19"/>
      <c r="K42" s="19">
        <v>8160</v>
      </c>
      <c r="L42" s="19"/>
      <c r="M42" s="19"/>
      <c r="N42" s="19">
        <v>8160</v>
      </c>
      <c r="O42" s="19"/>
      <c r="P42" s="19"/>
      <c r="Q42" s="34"/>
      <c r="R42" s="34"/>
      <c r="S42" s="34"/>
      <c r="T42" s="34"/>
      <c r="U42" s="34"/>
      <c r="V42" s="34"/>
      <c r="W42" s="34"/>
      <c r="X42" s="34"/>
      <c r="Y42" s="34"/>
    </row>
    <row r="44" spans="1:34" ht="11.25">
      <c r="A44" s="25" t="s">
        <v>60</v>
      </c>
      <c r="B44" s="25"/>
      <c r="C44" s="25"/>
      <c r="D44" s="25"/>
      <c r="E44" s="25"/>
      <c r="F44" s="25"/>
      <c r="G44" s="25"/>
      <c r="H44" s="15" t="s">
        <v>56</v>
      </c>
      <c r="I44" s="15"/>
      <c r="J44" s="15"/>
      <c r="K44" s="15"/>
      <c r="L44" s="15"/>
      <c r="M44" s="15"/>
      <c r="N44" s="15"/>
      <c r="O44" s="15"/>
      <c r="P44" s="15"/>
      <c r="Q44" s="15" t="s">
        <v>20</v>
      </c>
      <c r="R44" s="15"/>
      <c r="S44" s="15"/>
      <c r="T44" s="15"/>
      <c r="U44" s="15"/>
      <c r="V44" s="15"/>
      <c r="W44" s="15"/>
      <c r="X44" s="15"/>
      <c r="Y44" s="15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1.25">
      <c r="A45" s="25"/>
      <c r="B45" s="25"/>
      <c r="C45" s="25"/>
      <c r="D45" s="25"/>
      <c r="E45" s="25"/>
      <c r="F45" s="25"/>
      <c r="G45" s="25"/>
      <c r="H45" s="14" t="s">
        <v>22</v>
      </c>
      <c r="I45" s="14"/>
      <c r="J45" s="14"/>
      <c r="K45" s="14" t="s">
        <v>23</v>
      </c>
      <c r="L45" s="14"/>
      <c r="M45" s="14"/>
      <c r="N45" s="14"/>
      <c r="O45" s="14"/>
      <c r="P45" s="14"/>
      <c r="Q45" s="14" t="s">
        <v>22</v>
      </c>
      <c r="R45" s="14"/>
      <c r="S45" s="14"/>
      <c r="T45" s="14" t="s">
        <v>23</v>
      </c>
      <c r="U45" s="14"/>
      <c r="V45" s="14"/>
      <c r="W45" s="14"/>
      <c r="X45" s="14"/>
      <c r="Y45" s="14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ht="24.75" customHeight="1">
      <c r="A46" s="25"/>
      <c r="B46" s="25"/>
      <c r="C46" s="25"/>
      <c r="D46" s="25"/>
      <c r="E46" s="25"/>
      <c r="F46" s="25"/>
      <c r="G46" s="25"/>
      <c r="H46" s="14"/>
      <c r="I46" s="14"/>
      <c r="J46" s="14"/>
      <c r="K46" s="15" t="s">
        <v>24</v>
      </c>
      <c r="L46" s="15"/>
      <c r="M46" s="15"/>
      <c r="N46" s="15" t="s">
        <v>25</v>
      </c>
      <c r="O46" s="15"/>
      <c r="P46" s="15"/>
      <c r="Q46" s="14"/>
      <c r="R46" s="14"/>
      <c r="S46" s="14"/>
      <c r="T46" s="15" t="s">
        <v>24</v>
      </c>
      <c r="U46" s="15"/>
      <c r="V46" s="15"/>
      <c r="W46" s="15" t="s">
        <v>25</v>
      </c>
      <c r="X46" s="15"/>
      <c r="Y46" s="15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ht="11.25">
      <c r="A47" s="25"/>
      <c r="B47" s="25"/>
      <c r="C47" s="25"/>
      <c r="D47" s="25"/>
      <c r="E47" s="25"/>
      <c r="F47" s="25"/>
      <c r="G47" s="25"/>
      <c r="H47" s="17">
        <f>H25+H15</f>
        <v>2774776.3959999997</v>
      </c>
      <c r="I47" s="17">
        <v>1442724.81</v>
      </c>
      <c r="J47" s="17">
        <v>1442724.81</v>
      </c>
      <c r="K47" s="17">
        <f>K25+K15</f>
        <v>2774776.3959999997</v>
      </c>
      <c r="L47" s="17">
        <v>1425036.88</v>
      </c>
      <c r="M47" s="17">
        <v>1425036.88</v>
      </c>
      <c r="N47" s="17">
        <v>0</v>
      </c>
      <c r="O47" s="17"/>
      <c r="P47" s="17"/>
      <c r="Q47" s="17">
        <v>2245736.37</v>
      </c>
      <c r="R47" s="17">
        <v>2245736.37</v>
      </c>
      <c r="S47" s="17">
        <v>2245736.37</v>
      </c>
      <c r="T47" s="17">
        <f>Q25+Q15</f>
        <v>2245736.37</v>
      </c>
      <c r="U47" s="17">
        <v>2245736.37</v>
      </c>
      <c r="V47" s="17">
        <v>2245736.37</v>
      </c>
      <c r="W47" s="18" t="s">
        <v>27</v>
      </c>
      <c r="X47" s="18"/>
      <c r="Y47" s="18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8:32" ht="11.25">
      <c r="AB48" s="43"/>
      <c r="AC48" s="28"/>
      <c r="AD48" s="28"/>
      <c r="AE48" s="28"/>
      <c r="AF48" s="43"/>
    </row>
    <row r="49" spans="1:34" ht="21">
      <c r="A49" s="4" t="s">
        <v>17</v>
      </c>
      <c r="B49" s="14" t="s">
        <v>18</v>
      </c>
      <c r="C49" s="14"/>
      <c r="D49" s="14"/>
      <c r="E49" s="14"/>
      <c r="F49" s="14"/>
      <c r="G49" s="14"/>
      <c r="H49" s="15" t="s">
        <v>56</v>
      </c>
      <c r="I49" s="15"/>
      <c r="J49" s="15"/>
      <c r="K49" s="15"/>
      <c r="L49" s="15"/>
      <c r="M49" s="15"/>
      <c r="N49" s="15"/>
      <c r="O49" s="15"/>
      <c r="P49" s="15"/>
      <c r="Q49" s="15" t="s">
        <v>20</v>
      </c>
      <c r="R49" s="15"/>
      <c r="S49" s="15"/>
      <c r="T49" s="15"/>
      <c r="U49" s="15"/>
      <c r="V49" s="15"/>
      <c r="W49" s="15"/>
      <c r="X49" s="15"/>
      <c r="Y49" s="15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ht="11.25">
      <c r="A50" s="4"/>
      <c r="B50" s="14"/>
      <c r="C50" s="14"/>
      <c r="D50" s="14"/>
      <c r="E50" s="14"/>
      <c r="F50" s="14"/>
      <c r="G50" s="14"/>
      <c r="H50" s="14" t="s">
        <v>22</v>
      </c>
      <c r="I50" s="14"/>
      <c r="J50" s="14"/>
      <c r="K50" s="15" t="s">
        <v>23</v>
      </c>
      <c r="L50" s="15"/>
      <c r="M50" s="15"/>
      <c r="N50" s="15"/>
      <c r="O50" s="15"/>
      <c r="P50" s="15"/>
      <c r="Q50" s="15" t="s">
        <v>22</v>
      </c>
      <c r="R50" s="15"/>
      <c r="S50" s="15"/>
      <c r="T50" s="15" t="s">
        <v>23</v>
      </c>
      <c r="U50" s="15"/>
      <c r="V50" s="15"/>
      <c r="W50" s="15"/>
      <c r="X50" s="15"/>
      <c r="Y50" s="15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7" ht="21.75" customHeight="1">
      <c r="A51" s="4"/>
      <c r="B51" s="14"/>
      <c r="C51" s="14"/>
      <c r="D51" s="14"/>
      <c r="E51" s="14"/>
      <c r="F51" s="14"/>
      <c r="G51" s="14"/>
      <c r="H51" s="14"/>
      <c r="I51" s="14"/>
      <c r="J51" s="14"/>
      <c r="K51" s="15" t="s">
        <v>24</v>
      </c>
      <c r="L51" s="15"/>
      <c r="M51" s="15"/>
      <c r="N51" s="15" t="s">
        <v>25</v>
      </c>
      <c r="O51" s="15"/>
      <c r="P51" s="15"/>
      <c r="Q51" s="15"/>
      <c r="R51" s="15"/>
      <c r="S51" s="15"/>
      <c r="T51" s="15" t="s">
        <v>24</v>
      </c>
      <c r="U51" s="15"/>
      <c r="V51" s="15"/>
      <c r="W51" s="15" t="s">
        <v>25</v>
      </c>
      <c r="X51" s="15"/>
      <c r="Y51" s="15"/>
      <c r="Z51" s="28"/>
      <c r="AA51" s="28"/>
      <c r="AB51" s="28"/>
      <c r="AC51" s="28"/>
      <c r="AD51" s="28"/>
      <c r="AE51" s="28"/>
      <c r="AF51" s="28"/>
      <c r="AG51" s="28"/>
      <c r="AH51" s="28"/>
      <c r="AK51">
        <f>H25/I7/12</f>
        <v>20.423064960424004</v>
      </c>
    </row>
    <row r="52" spans="1:34" ht="11.25">
      <c r="A52" s="16" t="s">
        <v>61</v>
      </c>
      <c r="B52" s="16"/>
      <c r="C52" s="16"/>
      <c r="D52" s="16"/>
      <c r="E52" s="16"/>
      <c r="F52" s="16"/>
      <c r="G52" s="16"/>
      <c r="H52" s="18" t="s">
        <v>27</v>
      </c>
      <c r="I52" s="18"/>
      <c r="J52" s="18"/>
      <c r="K52" s="18" t="s">
        <v>27</v>
      </c>
      <c r="L52" s="18"/>
      <c r="M52" s="18"/>
      <c r="N52" s="18" t="s">
        <v>27</v>
      </c>
      <c r="O52" s="18"/>
      <c r="P52" s="18"/>
      <c r="Q52" s="17">
        <v>75218.86</v>
      </c>
      <c r="R52" s="17">
        <v>14755.2</v>
      </c>
      <c r="S52" s="17">
        <v>14755.2</v>
      </c>
      <c r="T52" s="17">
        <v>75218.86</v>
      </c>
      <c r="U52" s="17">
        <v>14755.2</v>
      </c>
      <c r="V52" s="17">
        <v>14755.2</v>
      </c>
      <c r="W52" s="18" t="s">
        <v>27</v>
      </c>
      <c r="X52" s="18"/>
      <c r="Y52" s="18"/>
      <c r="Z52" s="29"/>
      <c r="AA52" s="29"/>
      <c r="AB52" s="29"/>
      <c r="AC52" s="29"/>
      <c r="AD52" s="29"/>
      <c r="AE52" s="29"/>
      <c r="AF52" s="29"/>
      <c r="AG52" s="29"/>
      <c r="AH52" s="29"/>
    </row>
    <row r="54" spans="1:34" ht="11.25">
      <c r="A54" s="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6" ht="12.75">
      <c r="X56" s="7"/>
    </row>
    <row r="58" ht="12.75">
      <c r="X58" s="7"/>
    </row>
  </sheetData>
  <sheetProtection/>
  <mergeCells count="300">
    <mergeCell ref="W52:Y52"/>
    <mergeCell ref="Z52:AB52"/>
    <mergeCell ref="AC52:AE52"/>
    <mergeCell ref="AF52:AH52"/>
    <mergeCell ref="D54:AH54"/>
    <mergeCell ref="A52:G52"/>
    <mergeCell ref="H52:J52"/>
    <mergeCell ref="K52:M52"/>
    <mergeCell ref="N52:P52"/>
    <mergeCell ref="Q52:S52"/>
    <mergeCell ref="T52:V52"/>
    <mergeCell ref="AF49:AH51"/>
    <mergeCell ref="H50:J51"/>
    <mergeCell ref="K50:P50"/>
    <mergeCell ref="Q50:S51"/>
    <mergeCell ref="T50:Y50"/>
    <mergeCell ref="K51:M51"/>
    <mergeCell ref="N51:P51"/>
    <mergeCell ref="T51:V51"/>
    <mergeCell ref="W51:Y51"/>
    <mergeCell ref="Z47:AB47"/>
    <mergeCell ref="AC47:AE47"/>
    <mergeCell ref="AF47:AH47"/>
    <mergeCell ref="AC48:AE48"/>
    <mergeCell ref="B49:G51"/>
    <mergeCell ref="H49:P49"/>
    <mergeCell ref="Q49:Y49"/>
    <mergeCell ref="Z49:AB51"/>
    <mergeCell ref="AC49:AE51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24" right="0.24" top="0.19" bottom="0.25" header="0.17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2013-10-09T05:22:20Z</cp:lastPrinted>
  <dcterms:created xsi:type="dcterms:W3CDTF">2013-10-09T05:22:53Z</dcterms:created>
  <dcterms:modified xsi:type="dcterms:W3CDTF">2013-10-09T05:22:53Z</dcterms:modified>
  <cp:category/>
  <cp:version/>
  <cp:contentType/>
  <cp:contentStatus/>
</cp:coreProperties>
</file>